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<sst xmlns="http://schemas.openxmlformats.org/spreadsheetml/2006/main" count="216" uniqueCount="156">
  <si>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</si>
  <si>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</si>
  <si>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</si>
  <si>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</si>
  <si>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</si>
  <si>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</si>
  <si>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</si>
  <si>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</si>
  <si>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</si>
  <si>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</si>
  <si>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</si>
  <si>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</si>
  <si>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</si>
  <si>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</si>
  <si>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</si>
  <si>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</si>
  <si>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</si>
  <si>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</si>
  <si>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</si>
  <si>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</si>
  <si>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</si>
  <si>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</si>
  <si>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</si>
  <si>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</si>
  <si>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</si>
  <si>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</si>
  <si>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</si>
  <si>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</si>
  <si>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</si>
  <si>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</si>
  <si>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</si>
  <si>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</si>
  <si>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</si>
  <si>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</si>
  <si>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</si>
  <si>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</si>
  <si>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</si>
  <si>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</si>
  <si>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</si>
  <si>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</si>
  <si>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</si>
  <si>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</si>
  <si>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</si>
  <si>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</si>
  <si>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</si>
  <si>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</si>
  <si>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</si>
  <si>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</si>
  <si>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</si>
  <si>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</si>
  <si>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</si>
  <si>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</si>
  <si>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</si>
  <si>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</si>
  <si>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</si>
  <si>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</si>
  <si>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</si>
  <si>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</si>
  <si>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</si>
  <si>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</si>
  <si>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</si>
  <si>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</si>
  <si>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</si>
  <si>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</si>
  <si>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</si>
  <si>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</si>
  <si>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</si>
  <si>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</si>
  <si>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</si>
  <si>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</si>
  <si>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</si>
  <si>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</si>
  <si>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</si>
  <si>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</si>
  <si>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</si>
  <si>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</si>
  <si>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</si>
  <si>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</si>
  <si>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</si>
  <si>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</si>
  <si>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</si>
  <si>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</si>
  <si>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</si>
  <si>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</si>
  <si>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</si>
  <si>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</si>
  <si>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</si>
  <si>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</si>
  <si>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</si>
  <si>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</si>
  <si>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</si>
  <si>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</si>
  <si>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</si>
  <si>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</si>
  <si>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</si>
  <si>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</si>
  <si>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</si>
  <si>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</si>
  <si>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</si>
  <si>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</si>
  <si>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</si>
  <si>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</si>
  <si>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</si>
  <si>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</si>
  <si>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</si>
  <si>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</si>
  <si>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</si>
  <si>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</si>
  <si>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"Про бюджет Нетішинської міської територіальної громади на 2023 рік"</t>
  </si>
  <si>
    <t>____.12.2022 № ____/____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</si>
  <si>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</si>
  <si>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</si>
  <si>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</si>
  <si>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Рішення 30-ї сесії Нетішинської міської ради від 04.11.2020 року № 30/1535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</si>
  <si>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</si>
  <si>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7130</t>
  </si>
  <si>
    <t>0217413</t>
  </si>
  <si>
    <t>7413</t>
  </si>
  <si>
    <t>0218240</t>
  </si>
  <si>
    <t>8240</t>
  </si>
  <si>
    <t>0380</t>
  </si>
  <si>
    <t>Заходи та роботи з територіальної оборони</t>
  </si>
  <si>
    <t>0218340</t>
  </si>
  <si>
    <t>8340</t>
  </si>
  <si>
    <t>0540</t>
  </si>
  <si>
    <t>Природоохоронні заходи за рахунок цільових фондів</t>
  </si>
  <si>
    <t>проект</t>
  </si>
  <si>
    <t>Програма заходів національного спротиву Нетішинської міської територіальної громади на 2023 рік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</si>
  <si>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</si>
  <si>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</si>
  <si>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</si>
  <si>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</si>
  <si>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</si>
  <si>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</si>
  <si>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</si>
  <si>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</si>
  <si>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</si>
  <si>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Цільова соціальна програма реалізації молодіжної політики у нетішинській міській ТГ на 2023-2027 роки</t>
  </si>
  <si>
    <t>Рішення виконавчого комітету Нетішинської міської ради від 13.10.2022 року № 370/2022</t>
  </si>
  <si>
    <t>Програма благоустрою Нетішинської міської ТГ на 2023-2025 роки</t>
  </si>
  <si>
    <t>Рішення Виконавчого комітету Нетішинської міської ради від 13.10.2022 року № 358/2022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</si>
  <si>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</si>
  <si>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</si>
  <si>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до рішення тридцять другої сесії</t>
  </si>
  <si>
    <t>Програма фінансування заходів державного, обласного, місцевого значення у Нетішинській міській ТГ на 2021-2023 роки</t>
  </si>
  <si>
    <t>Цільова соціальна програма реалізації молодіжної політики у Нетішинській міській ТГ на 2023-2027 роки</t>
  </si>
  <si>
    <t>Рішення 6-ї сесії Нетішинської міської ради від 05.02.2021 року № 6/229 зі змінами</t>
  </si>
  <si>
    <t>Програма розвитку земельних відносин Нетішинської міської територіальної громади на 2023-2025 роки</t>
  </si>
  <si>
    <t>Рішення виконавчого комітету Нетішинської міської ради від 13.10.2022 року № 366/2022</t>
  </si>
  <si>
    <t>Рішення виконавчого комітету Нетішинської міської ради від 13.10.2022 року № 358/2022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</si>
  <si>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2023-2024 роки</t>
  </si>
  <si>
    <t xml:space="preserve">Рішення 30-ї сесії Нетішинської міської ради від 04.11.2022 № 30/1541 </t>
  </si>
  <si>
    <t>Програма природоохоронних заходів на території Нетішинської міської територіальної громади на 2023-2025 роки</t>
  </si>
  <si>
    <t>Рішення виконавчого комітету Нетішинської міської ради від 13.10.2022 року № 365/2022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</si>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</sst>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6"/>
  <sheetViews>
    <sheetView tabSelected="1" zoomScale="85" zoomScaleNormal="85" zoomScaleSheetLayoutView="100" zoomScalePageLayoutView="0" workbookViewId="0" topLeftCell="A1">
      <selection activeCell="I34" sqref="I34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9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80</v>
      </c>
      <c r="H1" s="21"/>
      <c r="I1" s="21"/>
      <c r="J1" s="21"/>
    </row>
    <row r="2" spans="6:10" ht="18.75">
      <c r="F2" s="16"/>
      <c r="G2" s="16" t="s">
        <v>143</v>
      </c>
      <c r="H2" s="16"/>
      <c r="I2" s="16"/>
      <c r="J2" s="16"/>
    </row>
    <row r="3" spans="6:10" ht="18.75">
      <c r="F3" s="16"/>
      <c r="G3" s="16" t="s">
        <v>90</v>
      </c>
      <c r="H3" s="16"/>
      <c r="I3" s="16"/>
      <c r="J3" s="16"/>
    </row>
    <row r="4" spans="6:10" ht="34.5" customHeight="1">
      <c r="F4" s="16"/>
      <c r="G4" s="94" t="s">
        <v>108</v>
      </c>
      <c r="H4" s="94"/>
      <c r="I4" s="94"/>
      <c r="J4" s="16"/>
    </row>
    <row r="5" spans="6:10" ht="18.75">
      <c r="F5" s="16"/>
      <c r="G5" s="16" t="s">
        <v>109</v>
      </c>
      <c r="H5" s="16"/>
      <c r="I5" s="16"/>
      <c r="J5" s="16"/>
    </row>
    <row r="6" spans="1:10" ht="18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ht="18.75">
      <c r="A7" s="96" t="s">
        <v>107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18.75">
      <c r="A8" s="101">
        <v>22546000000</v>
      </c>
      <c r="B8" s="101"/>
      <c r="C8" s="69"/>
      <c r="D8" s="69"/>
      <c r="E8" s="69"/>
      <c r="F8" s="69"/>
      <c r="G8" s="69"/>
      <c r="H8" s="69"/>
      <c r="I8" s="69"/>
      <c r="J8" s="69"/>
    </row>
    <row r="9" spans="1:10" ht="18" customHeight="1">
      <c r="A9" s="102" t="s">
        <v>81</v>
      </c>
      <c r="B9" s="102"/>
      <c r="C9" s="9"/>
      <c r="D9" s="69"/>
      <c r="E9" s="9"/>
      <c r="F9" s="9"/>
      <c r="G9" s="9"/>
      <c r="H9" s="9"/>
      <c r="I9" s="9"/>
      <c r="J9" s="29" t="s">
        <v>71</v>
      </c>
    </row>
    <row r="10" spans="1:10" ht="51" customHeight="1">
      <c r="A10" s="99" t="s">
        <v>82</v>
      </c>
      <c r="B10" s="99" t="s">
        <v>83</v>
      </c>
      <c r="C10" s="99" t="s">
        <v>51</v>
      </c>
      <c r="D10" s="99" t="s">
        <v>84</v>
      </c>
      <c r="E10" s="97" t="s">
        <v>52</v>
      </c>
      <c r="F10" s="97" t="s">
        <v>53</v>
      </c>
      <c r="G10" s="97" t="s">
        <v>54</v>
      </c>
      <c r="H10" s="103" t="s">
        <v>0</v>
      </c>
      <c r="I10" s="105" t="s">
        <v>55</v>
      </c>
      <c r="J10" s="105"/>
    </row>
    <row r="11" spans="1:10" ht="139.5" customHeight="1">
      <c r="A11" s="100"/>
      <c r="B11" s="100"/>
      <c r="C11" s="100"/>
      <c r="D11" s="100"/>
      <c r="E11" s="98"/>
      <c r="F11" s="98"/>
      <c r="G11" s="98"/>
      <c r="H11" s="104"/>
      <c r="I11" s="24" t="s">
        <v>56</v>
      </c>
      <c r="J11" s="25" t="s">
        <v>57</v>
      </c>
    </row>
    <row r="12" spans="1:10" ht="15.75">
      <c r="A12" s="36">
        <v>1</v>
      </c>
      <c r="B12" s="37">
        <v>2</v>
      </c>
      <c r="C12" s="37">
        <v>3</v>
      </c>
      <c r="D12" s="37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</row>
    <row r="13" spans="1:99" s="5" customFormat="1" ht="47.25">
      <c r="A13" s="38" t="s">
        <v>27</v>
      </c>
      <c r="B13" s="39"/>
      <c r="C13" s="39"/>
      <c r="D13" s="37" t="s">
        <v>76</v>
      </c>
      <c r="E13" s="36"/>
      <c r="F13" s="36"/>
      <c r="G13" s="40">
        <f>G14</f>
        <v>89663180</v>
      </c>
      <c r="H13" s="40">
        <f>H14</f>
        <v>89465380</v>
      </c>
      <c r="I13" s="40">
        <f>I14</f>
        <v>197800</v>
      </c>
      <c r="J13" s="40">
        <f>J14</f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s="5" customFormat="1" ht="47.25">
      <c r="A14" s="41" t="s">
        <v>28</v>
      </c>
      <c r="B14" s="42"/>
      <c r="C14" s="42"/>
      <c r="D14" s="43" t="s">
        <v>75</v>
      </c>
      <c r="E14" s="44"/>
      <c r="F14" s="44"/>
      <c r="G14" s="45">
        <f>SUM(G15:G34)</f>
        <v>89663180</v>
      </c>
      <c r="H14" s="45">
        <f>SUM(H15:H34)</f>
        <v>89465380</v>
      </c>
      <c r="I14" s="45">
        <f>SUM(I15:I34)</f>
        <v>197800</v>
      </c>
      <c r="J14" s="45">
        <f>SUM(J15:J34)</f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5" customFormat="1" ht="78.75">
      <c r="A15" s="41" t="s">
        <v>29</v>
      </c>
      <c r="B15" s="42" t="s">
        <v>30</v>
      </c>
      <c r="C15" s="42" t="s">
        <v>13</v>
      </c>
      <c r="D15" s="88" t="s">
        <v>31</v>
      </c>
      <c r="E15" s="47" t="s">
        <v>144</v>
      </c>
      <c r="F15" s="47" t="s">
        <v>106</v>
      </c>
      <c r="G15" s="48">
        <f aca="true" t="shared" si="0" ref="G15:G34">H15+I15</f>
        <v>397500</v>
      </c>
      <c r="H15" s="48">
        <v>397500</v>
      </c>
      <c r="I15" s="48">
        <v>0</v>
      </c>
      <c r="J15" s="45"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s="5" customFormat="1" ht="84" customHeight="1">
      <c r="A16" s="41" t="s">
        <v>29</v>
      </c>
      <c r="B16" s="42" t="s">
        <v>30</v>
      </c>
      <c r="C16" s="42" t="s">
        <v>13</v>
      </c>
      <c r="D16" s="46" t="s">
        <v>31</v>
      </c>
      <c r="E16" s="44" t="s">
        <v>145</v>
      </c>
      <c r="F16" s="44" t="s">
        <v>138</v>
      </c>
      <c r="G16" s="48">
        <f t="shared" si="0"/>
        <v>216000</v>
      </c>
      <c r="H16" s="48">
        <v>216000</v>
      </c>
      <c r="I16" s="48">
        <v>0</v>
      </c>
      <c r="J16" s="45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74" customFormat="1" ht="101.25" customHeight="1">
      <c r="A17" s="41" t="s">
        <v>63</v>
      </c>
      <c r="B17" s="42" t="s">
        <v>67</v>
      </c>
      <c r="C17" s="42" t="s">
        <v>68</v>
      </c>
      <c r="D17" s="46" t="s">
        <v>65</v>
      </c>
      <c r="E17" s="47" t="s">
        <v>93</v>
      </c>
      <c r="F17" s="47" t="s">
        <v>103</v>
      </c>
      <c r="G17" s="48">
        <f t="shared" si="0"/>
        <v>7209341</v>
      </c>
      <c r="H17" s="48">
        <v>7209341</v>
      </c>
      <c r="I17" s="48">
        <v>0</v>
      </c>
      <c r="J17" s="45">
        <v>0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</row>
    <row r="18" spans="1:99" s="74" customFormat="1" ht="101.25" customHeight="1">
      <c r="A18" s="41" t="s">
        <v>64</v>
      </c>
      <c r="B18" s="42" t="s">
        <v>69</v>
      </c>
      <c r="C18" s="42" t="s">
        <v>70</v>
      </c>
      <c r="D18" s="46" t="s">
        <v>66</v>
      </c>
      <c r="E18" s="47" t="s">
        <v>93</v>
      </c>
      <c r="F18" s="47" t="s">
        <v>103</v>
      </c>
      <c r="G18" s="48">
        <f t="shared" si="0"/>
        <v>1992534</v>
      </c>
      <c r="H18" s="48">
        <v>1992534</v>
      </c>
      <c r="I18" s="48">
        <v>0</v>
      </c>
      <c r="J18" s="45">
        <v>0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</row>
    <row r="19" spans="1:99" s="3" customFormat="1" ht="79.5" customHeight="1">
      <c r="A19" s="33" t="s">
        <v>32</v>
      </c>
      <c r="B19" s="72">
        <v>3112</v>
      </c>
      <c r="C19" s="42" t="s">
        <v>7</v>
      </c>
      <c r="D19" s="46" t="s">
        <v>33</v>
      </c>
      <c r="E19" s="44" t="s">
        <v>92</v>
      </c>
      <c r="F19" s="47" t="s">
        <v>104</v>
      </c>
      <c r="G19" s="48">
        <f t="shared" si="0"/>
        <v>137000</v>
      </c>
      <c r="H19" s="48">
        <v>137000</v>
      </c>
      <c r="I19" s="48">
        <v>0</v>
      </c>
      <c r="J19" s="45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s="3" customFormat="1" ht="80.25" customHeight="1">
      <c r="A20" s="41" t="s">
        <v>34</v>
      </c>
      <c r="B20" s="42" t="s">
        <v>36</v>
      </c>
      <c r="C20" s="42" t="s">
        <v>7</v>
      </c>
      <c r="D20" s="88" t="s">
        <v>35</v>
      </c>
      <c r="E20" s="44" t="s">
        <v>137</v>
      </c>
      <c r="F20" s="44" t="s">
        <v>138</v>
      </c>
      <c r="G20" s="48">
        <f t="shared" si="0"/>
        <v>156000</v>
      </c>
      <c r="H20" s="48">
        <v>156000</v>
      </c>
      <c r="I20" s="48">
        <v>0</v>
      </c>
      <c r="J20" s="45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s="3" customFormat="1" ht="79.5" customHeight="1">
      <c r="A21" s="33" t="s">
        <v>45</v>
      </c>
      <c r="B21" s="33">
        <v>3242</v>
      </c>
      <c r="C21" s="35" t="s">
        <v>8</v>
      </c>
      <c r="D21" s="34" t="s">
        <v>46</v>
      </c>
      <c r="E21" s="44" t="s">
        <v>110</v>
      </c>
      <c r="F21" s="44" t="s">
        <v>111</v>
      </c>
      <c r="G21" s="45">
        <f t="shared" si="0"/>
        <v>760000</v>
      </c>
      <c r="H21" s="45">
        <v>760000</v>
      </c>
      <c r="I21" s="48">
        <v>0</v>
      </c>
      <c r="J21" s="45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s="3" customFormat="1" ht="95.25" customHeight="1">
      <c r="A22" s="33" t="s">
        <v>45</v>
      </c>
      <c r="B22" s="33">
        <v>3242</v>
      </c>
      <c r="C22" s="35" t="s">
        <v>8</v>
      </c>
      <c r="D22" s="34" t="s">
        <v>46</v>
      </c>
      <c r="E22" s="47" t="s">
        <v>93</v>
      </c>
      <c r="F22" s="47" t="s">
        <v>103</v>
      </c>
      <c r="G22" s="45">
        <f t="shared" si="0"/>
        <v>181000</v>
      </c>
      <c r="H22" s="48">
        <v>181000</v>
      </c>
      <c r="I22" s="48">
        <v>0</v>
      </c>
      <c r="J22" s="45"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s="3" customFormat="1" ht="77.25" customHeight="1">
      <c r="A23" s="33" t="s">
        <v>45</v>
      </c>
      <c r="B23" s="33">
        <v>3242</v>
      </c>
      <c r="C23" s="35" t="s">
        <v>8</v>
      </c>
      <c r="D23" s="34" t="s">
        <v>46</v>
      </c>
      <c r="E23" s="44" t="s">
        <v>92</v>
      </c>
      <c r="F23" s="47" t="s">
        <v>104</v>
      </c>
      <c r="G23" s="48">
        <f t="shared" si="0"/>
        <v>156000</v>
      </c>
      <c r="H23" s="48">
        <v>156000</v>
      </c>
      <c r="I23" s="48">
        <v>0</v>
      </c>
      <c r="J23" s="45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3" customFormat="1" ht="68.25" customHeight="1">
      <c r="A24" s="33" t="s">
        <v>37</v>
      </c>
      <c r="B24" s="33">
        <v>5011</v>
      </c>
      <c r="C24" s="35" t="s">
        <v>9</v>
      </c>
      <c r="D24" s="70" t="s">
        <v>10</v>
      </c>
      <c r="E24" s="49" t="s">
        <v>86</v>
      </c>
      <c r="F24" s="47" t="s">
        <v>105</v>
      </c>
      <c r="G24" s="48">
        <f t="shared" si="0"/>
        <v>995000</v>
      </c>
      <c r="H24" s="48">
        <v>995000</v>
      </c>
      <c r="I24" s="48">
        <v>0</v>
      </c>
      <c r="J24" s="45">
        <v>0</v>
      </c>
      <c r="K24" s="2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72.75" customHeight="1">
      <c r="A25" s="33" t="s">
        <v>38</v>
      </c>
      <c r="B25" s="33">
        <v>5012</v>
      </c>
      <c r="C25" s="35" t="s">
        <v>9</v>
      </c>
      <c r="D25" s="70" t="s">
        <v>50</v>
      </c>
      <c r="E25" s="49" t="s">
        <v>86</v>
      </c>
      <c r="F25" s="47" t="s">
        <v>105</v>
      </c>
      <c r="G25" s="48">
        <f t="shared" si="0"/>
        <v>309600</v>
      </c>
      <c r="H25" s="48">
        <v>309600</v>
      </c>
      <c r="I25" s="48">
        <v>0</v>
      </c>
      <c r="J25" s="45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7" customFormat="1" ht="81" customHeight="1">
      <c r="A26" s="33" t="s">
        <v>39</v>
      </c>
      <c r="B26" s="33">
        <v>6030</v>
      </c>
      <c r="C26" s="35" t="s">
        <v>11</v>
      </c>
      <c r="D26" s="34" t="s">
        <v>40</v>
      </c>
      <c r="E26" s="44" t="s">
        <v>139</v>
      </c>
      <c r="F26" s="44" t="s">
        <v>140</v>
      </c>
      <c r="G26" s="48">
        <f t="shared" si="0"/>
        <v>46800668</v>
      </c>
      <c r="H26" s="48">
        <v>46766368</v>
      </c>
      <c r="I26" s="48">
        <v>34300</v>
      </c>
      <c r="J26" s="45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</row>
    <row r="27" spans="1:99" s="7" customFormat="1" ht="157.5">
      <c r="A27" s="33" t="s">
        <v>39</v>
      </c>
      <c r="B27" s="33">
        <v>6030</v>
      </c>
      <c r="C27" s="35" t="s">
        <v>11</v>
      </c>
      <c r="D27" s="34" t="s">
        <v>40</v>
      </c>
      <c r="E27" s="44" t="s">
        <v>114</v>
      </c>
      <c r="F27" s="44" t="s">
        <v>146</v>
      </c>
      <c r="G27" s="48">
        <f t="shared" si="0"/>
        <v>700000</v>
      </c>
      <c r="H27" s="48">
        <v>700000</v>
      </c>
      <c r="I27" s="48">
        <v>0</v>
      </c>
      <c r="J27" s="45"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</row>
    <row r="28" spans="1:99" s="7" customFormat="1" ht="78.75">
      <c r="A28" s="87" t="s">
        <v>41</v>
      </c>
      <c r="B28" s="87" t="s">
        <v>115</v>
      </c>
      <c r="C28" s="88" t="s">
        <v>12</v>
      </c>
      <c r="D28" s="88" t="s">
        <v>42</v>
      </c>
      <c r="E28" s="44" t="s">
        <v>147</v>
      </c>
      <c r="F28" s="44" t="s">
        <v>148</v>
      </c>
      <c r="G28" s="48">
        <f t="shared" si="0"/>
        <v>100000</v>
      </c>
      <c r="H28" s="48">
        <v>100000</v>
      </c>
      <c r="I28" s="48">
        <v>0</v>
      </c>
      <c r="J28" s="45"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1:99" s="7" customFormat="1" ht="78.75">
      <c r="A29" s="87" t="s">
        <v>116</v>
      </c>
      <c r="B29" s="87" t="s">
        <v>117</v>
      </c>
      <c r="C29" s="88" t="s">
        <v>72</v>
      </c>
      <c r="D29" s="88" t="s">
        <v>43</v>
      </c>
      <c r="E29" s="44" t="s">
        <v>141</v>
      </c>
      <c r="F29" s="44" t="s">
        <v>142</v>
      </c>
      <c r="G29" s="48">
        <f t="shared" si="0"/>
        <v>2979830</v>
      </c>
      <c r="H29" s="48">
        <v>2979830</v>
      </c>
      <c r="I29" s="48">
        <v>0</v>
      </c>
      <c r="J29" s="45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</row>
    <row r="30" spans="1:99" s="7" customFormat="1" ht="78.75">
      <c r="A30" s="51" t="s">
        <v>59</v>
      </c>
      <c r="B30" s="33">
        <v>7461</v>
      </c>
      <c r="C30" s="51" t="s">
        <v>73</v>
      </c>
      <c r="D30" s="35" t="s">
        <v>44</v>
      </c>
      <c r="E30" s="44" t="s">
        <v>139</v>
      </c>
      <c r="F30" s="44" t="s">
        <v>149</v>
      </c>
      <c r="G30" s="48">
        <f>H30+I30</f>
        <v>14119505</v>
      </c>
      <c r="H30" s="48">
        <v>14119505</v>
      </c>
      <c r="I30" s="48">
        <v>0</v>
      </c>
      <c r="J30" s="45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1:99" s="7" customFormat="1" ht="113.25" customHeight="1">
      <c r="A31" s="51" t="s">
        <v>60</v>
      </c>
      <c r="B31" s="33">
        <v>7693</v>
      </c>
      <c r="C31" s="51" t="s">
        <v>62</v>
      </c>
      <c r="D31" s="34" t="s">
        <v>154</v>
      </c>
      <c r="E31" s="47" t="s">
        <v>150</v>
      </c>
      <c r="F31" s="47" t="s">
        <v>151</v>
      </c>
      <c r="G31" s="48">
        <f t="shared" si="0"/>
        <v>1289702</v>
      </c>
      <c r="H31" s="48">
        <v>1289702</v>
      </c>
      <c r="I31" s="48">
        <v>0</v>
      </c>
      <c r="J31" s="45"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1:99" s="7" customFormat="1" ht="81" customHeight="1">
      <c r="A32" s="51" t="s">
        <v>61</v>
      </c>
      <c r="B32" s="33">
        <v>8110</v>
      </c>
      <c r="C32" s="51" t="s">
        <v>74</v>
      </c>
      <c r="D32" s="34" t="s">
        <v>155</v>
      </c>
      <c r="E32" s="47" t="s">
        <v>85</v>
      </c>
      <c r="F32" s="47" t="s">
        <v>102</v>
      </c>
      <c r="G32" s="48">
        <f t="shared" si="0"/>
        <v>1000000</v>
      </c>
      <c r="H32" s="48">
        <v>1000000</v>
      </c>
      <c r="I32" s="48">
        <v>0</v>
      </c>
      <c r="J32" s="45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7" customFormat="1" ht="81" customHeight="1">
      <c r="A33" s="87" t="s">
        <v>118</v>
      </c>
      <c r="B33" s="87" t="s">
        <v>119</v>
      </c>
      <c r="C33" s="88" t="s">
        <v>120</v>
      </c>
      <c r="D33" s="88" t="s">
        <v>121</v>
      </c>
      <c r="E33" s="44" t="s">
        <v>127</v>
      </c>
      <c r="F33" s="47" t="s">
        <v>126</v>
      </c>
      <c r="G33" s="48">
        <f t="shared" si="0"/>
        <v>10000000</v>
      </c>
      <c r="H33" s="48">
        <v>10000000</v>
      </c>
      <c r="I33" s="48">
        <v>0</v>
      </c>
      <c r="J33" s="45"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7" customFormat="1" ht="81" customHeight="1">
      <c r="A34" s="87" t="s">
        <v>122</v>
      </c>
      <c r="B34" s="87" t="s">
        <v>123</v>
      </c>
      <c r="C34" s="88" t="s">
        <v>124</v>
      </c>
      <c r="D34" s="88" t="s">
        <v>125</v>
      </c>
      <c r="E34" s="44" t="s">
        <v>152</v>
      </c>
      <c r="F34" s="44" t="s">
        <v>153</v>
      </c>
      <c r="G34" s="48">
        <f t="shared" si="0"/>
        <v>163500</v>
      </c>
      <c r="H34" s="48">
        <v>0</v>
      </c>
      <c r="I34" s="48">
        <v>163500</v>
      </c>
      <c r="J34" s="45"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5" customFormat="1" ht="27.75" customHeight="1">
      <c r="A35" s="52"/>
      <c r="B35" s="53"/>
      <c r="C35" s="53"/>
      <c r="D35" s="54" t="s">
        <v>1</v>
      </c>
      <c r="E35" s="44"/>
      <c r="F35" s="44"/>
      <c r="G35" s="40">
        <f>SUM(G15:G32)</f>
        <v>79499680</v>
      </c>
      <c r="H35" s="40">
        <f>SUM(H15:H34)</f>
        <v>89465380</v>
      </c>
      <c r="I35" s="40">
        <f>SUM(I15:I34)</f>
        <v>197800</v>
      </c>
      <c r="J35" s="40">
        <f>SUM(J15:J34)</f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5" customFormat="1" ht="63">
      <c r="A36" s="31" t="s">
        <v>19</v>
      </c>
      <c r="B36" s="31"/>
      <c r="C36" s="32"/>
      <c r="D36" s="56" t="s">
        <v>77</v>
      </c>
      <c r="E36" s="25"/>
      <c r="F36" s="25"/>
      <c r="G36" s="40">
        <f aca="true" t="shared" si="1" ref="G36:G49">H36+I36</f>
        <v>9157726</v>
      </c>
      <c r="H36" s="40">
        <f>SUM(H37)</f>
        <v>9157726</v>
      </c>
      <c r="I36" s="40">
        <f>SUM(I37)</f>
        <v>0</v>
      </c>
      <c r="J36" s="40">
        <f>SUM(J37)</f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5" customFormat="1" ht="63">
      <c r="A37" s="33" t="s">
        <v>20</v>
      </c>
      <c r="B37" s="33"/>
      <c r="C37" s="34"/>
      <c r="D37" s="35" t="s">
        <v>78</v>
      </c>
      <c r="E37" s="44"/>
      <c r="F37" s="44"/>
      <c r="G37" s="45">
        <f t="shared" si="1"/>
        <v>9157726</v>
      </c>
      <c r="H37" s="45">
        <f>SUM(H38:H49)</f>
        <v>9157726</v>
      </c>
      <c r="I37" s="45">
        <f>SUM(I38:I49)</f>
        <v>0</v>
      </c>
      <c r="J37" s="45">
        <f>SUM(J38:J49)</f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11" customFormat="1" ht="80.25" customHeight="1">
      <c r="A38" s="57" t="s">
        <v>22</v>
      </c>
      <c r="B38" s="57" t="s">
        <v>23</v>
      </c>
      <c r="C38" s="58" t="s">
        <v>16</v>
      </c>
      <c r="D38" s="88" t="s">
        <v>131</v>
      </c>
      <c r="E38" s="44" t="s">
        <v>110</v>
      </c>
      <c r="F38" s="44" t="s">
        <v>111</v>
      </c>
      <c r="G38" s="45">
        <f t="shared" si="1"/>
        <v>206250</v>
      </c>
      <c r="H38" s="45">
        <v>206250</v>
      </c>
      <c r="I38" s="48">
        <v>0</v>
      </c>
      <c r="J38" s="45">
        <v>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</row>
    <row r="39" spans="1:99" s="6" customFormat="1" ht="87.75" customHeight="1">
      <c r="A39" s="57" t="s">
        <v>24</v>
      </c>
      <c r="B39" s="57">
        <v>3032</v>
      </c>
      <c r="C39" s="58" t="s">
        <v>17</v>
      </c>
      <c r="D39" s="88" t="s">
        <v>132</v>
      </c>
      <c r="E39" s="44" t="s">
        <v>110</v>
      </c>
      <c r="F39" s="44" t="s">
        <v>111</v>
      </c>
      <c r="G39" s="45">
        <f t="shared" si="1"/>
        <v>31680</v>
      </c>
      <c r="H39" s="48">
        <v>31680</v>
      </c>
      <c r="I39" s="48">
        <v>0</v>
      </c>
      <c r="J39" s="45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6" customFormat="1" ht="84.75" customHeight="1">
      <c r="A40" s="57" t="s">
        <v>25</v>
      </c>
      <c r="B40" s="57" t="s">
        <v>26</v>
      </c>
      <c r="C40" s="58" t="s">
        <v>17</v>
      </c>
      <c r="D40" s="88" t="s">
        <v>18</v>
      </c>
      <c r="E40" s="44" t="s">
        <v>110</v>
      </c>
      <c r="F40" s="44" t="s">
        <v>111</v>
      </c>
      <c r="G40" s="45">
        <f t="shared" si="1"/>
        <v>288000</v>
      </c>
      <c r="H40" s="45">
        <v>288000</v>
      </c>
      <c r="I40" s="48">
        <v>0</v>
      </c>
      <c r="J40" s="45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6" customFormat="1" ht="84.75" customHeight="1">
      <c r="A41" s="33" t="s">
        <v>87</v>
      </c>
      <c r="B41" s="33" t="s">
        <v>88</v>
      </c>
      <c r="C41" s="71" t="s">
        <v>17</v>
      </c>
      <c r="D41" s="88" t="s">
        <v>89</v>
      </c>
      <c r="E41" s="44" t="s">
        <v>110</v>
      </c>
      <c r="F41" s="44" t="s">
        <v>111</v>
      </c>
      <c r="G41" s="45">
        <f t="shared" si="1"/>
        <v>130000</v>
      </c>
      <c r="H41" s="45">
        <v>130000</v>
      </c>
      <c r="I41" s="48">
        <v>0</v>
      </c>
      <c r="J41" s="45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6" customFormat="1" ht="89.25" customHeight="1">
      <c r="A42" s="57" t="s">
        <v>58</v>
      </c>
      <c r="B42" s="57">
        <v>3123</v>
      </c>
      <c r="C42" s="59">
        <v>1040</v>
      </c>
      <c r="D42" s="88" t="s">
        <v>133</v>
      </c>
      <c r="E42" s="44" t="s">
        <v>110</v>
      </c>
      <c r="F42" s="44" t="s">
        <v>111</v>
      </c>
      <c r="G42" s="45">
        <f t="shared" si="1"/>
        <v>12800</v>
      </c>
      <c r="H42" s="45">
        <v>12800</v>
      </c>
      <c r="I42" s="45">
        <v>0</v>
      </c>
      <c r="J42" s="45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6" customFormat="1" ht="141.75">
      <c r="A43" s="33" t="s">
        <v>21</v>
      </c>
      <c r="B43" s="33">
        <v>3160</v>
      </c>
      <c r="C43" s="35" t="s">
        <v>15</v>
      </c>
      <c r="D43" s="88" t="s">
        <v>134</v>
      </c>
      <c r="E43" s="44" t="s">
        <v>110</v>
      </c>
      <c r="F43" s="44" t="s">
        <v>111</v>
      </c>
      <c r="G43" s="45">
        <f t="shared" si="1"/>
        <v>928332</v>
      </c>
      <c r="H43" s="45">
        <v>928332</v>
      </c>
      <c r="I43" s="45">
        <v>0</v>
      </c>
      <c r="J43" s="45">
        <v>0</v>
      </c>
      <c r="K43" s="4"/>
      <c r="L43" s="6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5" customFormat="1" ht="132" customHeight="1">
      <c r="A44" s="33" t="s">
        <v>49</v>
      </c>
      <c r="B44" s="33">
        <v>3180</v>
      </c>
      <c r="C44" s="35" t="s">
        <v>14</v>
      </c>
      <c r="D44" s="88" t="s">
        <v>135</v>
      </c>
      <c r="E44" s="44" t="s">
        <v>110</v>
      </c>
      <c r="F44" s="44" t="s">
        <v>111</v>
      </c>
      <c r="G44" s="45">
        <f t="shared" si="1"/>
        <v>599055</v>
      </c>
      <c r="H44" s="45">
        <v>599055</v>
      </c>
      <c r="I44" s="45">
        <v>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5" customFormat="1" ht="131.25" customHeight="1">
      <c r="A45" s="33" t="s">
        <v>49</v>
      </c>
      <c r="B45" s="33">
        <v>3180</v>
      </c>
      <c r="C45" s="60">
        <v>1060</v>
      </c>
      <c r="D45" s="88" t="s">
        <v>135</v>
      </c>
      <c r="E45" s="44" t="s">
        <v>112</v>
      </c>
      <c r="F45" s="44" t="s">
        <v>113</v>
      </c>
      <c r="G45" s="45">
        <f t="shared" si="1"/>
        <v>73146</v>
      </c>
      <c r="H45" s="45">
        <v>73146</v>
      </c>
      <c r="I45" s="45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5" customFormat="1" ht="78.75">
      <c r="A46" s="33" t="s">
        <v>48</v>
      </c>
      <c r="B46" s="33">
        <v>3192</v>
      </c>
      <c r="C46" s="35" t="s">
        <v>16</v>
      </c>
      <c r="D46" s="88" t="s">
        <v>136</v>
      </c>
      <c r="E46" s="44" t="s">
        <v>110</v>
      </c>
      <c r="F46" s="44" t="s">
        <v>111</v>
      </c>
      <c r="G46" s="45">
        <f t="shared" si="1"/>
        <v>178791</v>
      </c>
      <c r="H46" s="45">
        <v>178791</v>
      </c>
      <c r="I46" s="48">
        <v>0</v>
      </c>
      <c r="J46" s="45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5" customFormat="1" ht="100.5" customHeight="1">
      <c r="A47" s="87" t="s">
        <v>128</v>
      </c>
      <c r="B47" s="87" t="s">
        <v>129</v>
      </c>
      <c r="C47" s="88" t="s">
        <v>17</v>
      </c>
      <c r="D47" s="88" t="s">
        <v>130</v>
      </c>
      <c r="E47" s="44" t="s">
        <v>110</v>
      </c>
      <c r="F47" s="44" t="s">
        <v>111</v>
      </c>
      <c r="G47" s="45">
        <f t="shared" si="1"/>
        <v>309274</v>
      </c>
      <c r="H47" s="45">
        <v>309274</v>
      </c>
      <c r="I47" s="48"/>
      <c r="J47" s="4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15" customFormat="1" ht="88.5" customHeight="1">
      <c r="A48" s="57" t="s">
        <v>47</v>
      </c>
      <c r="B48" s="57">
        <v>3242</v>
      </c>
      <c r="C48" s="61">
        <v>1090</v>
      </c>
      <c r="D48" s="88" t="s">
        <v>46</v>
      </c>
      <c r="E48" s="44" t="s">
        <v>110</v>
      </c>
      <c r="F48" s="44" t="s">
        <v>111</v>
      </c>
      <c r="G48" s="45">
        <f t="shared" si="1"/>
        <v>5046874</v>
      </c>
      <c r="H48" s="45">
        <v>5046874</v>
      </c>
      <c r="I48" s="48">
        <v>0</v>
      </c>
      <c r="J48" s="45">
        <v>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</row>
    <row r="49" spans="1:99" s="15" customFormat="1" ht="110.25">
      <c r="A49" s="57" t="s">
        <v>47</v>
      </c>
      <c r="B49" s="57">
        <v>3242</v>
      </c>
      <c r="C49" s="62">
        <v>1090</v>
      </c>
      <c r="D49" s="88" t="s">
        <v>46</v>
      </c>
      <c r="E49" s="44" t="s">
        <v>112</v>
      </c>
      <c r="F49" s="44" t="s">
        <v>113</v>
      </c>
      <c r="G49" s="45">
        <f t="shared" si="1"/>
        <v>1353524</v>
      </c>
      <c r="H49" s="63">
        <v>1353524</v>
      </c>
      <c r="I49" s="48">
        <v>0</v>
      </c>
      <c r="J49" s="63"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</row>
    <row r="50" spans="1:99" s="13" customFormat="1" ht="15.75" customHeight="1">
      <c r="A50" s="64"/>
      <c r="B50" s="65"/>
      <c r="C50" s="65"/>
      <c r="D50" s="54" t="s">
        <v>1</v>
      </c>
      <c r="E50" s="30"/>
      <c r="F50" s="30"/>
      <c r="G50" s="66">
        <f>SUM(G38:G49)</f>
        <v>9157726</v>
      </c>
      <c r="H50" s="66">
        <f>SUM(H38:H49)</f>
        <v>9157726</v>
      </c>
      <c r="I50" s="66">
        <f>SUM(I38:I49)</f>
        <v>0</v>
      </c>
      <c r="J50" s="66">
        <f>SUM(J38:J49)</f>
        <v>0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s="80" customFormat="1" ht="55.5" customHeight="1">
      <c r="A51" s="75" t="s">
        <v>94</v>
      </c>
      <c r="B51" s="76"/>
      <c r="C51" s="77"/>
      <c r="D51" s="78" t="s">
        <v>95</v>
      </c>
      <c r="E51" s="50"/>
      <c r="F51" s="50"/>
      <c r="G51" s="85">
        <f>SUM(G52)</f>
        <v>0</v>
      </c>
      <c r="H51" s="85">
        <f>SUM(H52)</f>
        <v>0</v>
      </c>
      <c r="I51" s="85">
        <f>SUM(I52)</f>
        <v>0</v>
      </c>
      <c r="J51" s="85">
        <f>SUM(J52)</f>
        <v>0</v>
      </c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</row>
    <row r="52" spans="1:99" s="80" customFormat="1" ht="47.25" customHeight="1">
      <c r="A52" s="81" t="s">
        <v>96</v>
      </c>
      <c r="B52" s="82"/>
      <c r="C52" s="83"/>
      <c r="D52" s="84" t="s">
        <v>97</v>
      </c>
      <c r="E52" s="50"/>
      <c r="F52" s="50"/>
      <c r="G52" s="86">
        <f>SUM(G53:G54)</f>
        <v>0</v>
      </c>
      <c r="H52" s="86">
        <f>SUM(H53:H54)</f>
        <v>0</v>
      </c>
      <c r="I52" s="86">
        <f>SUM(I53:I54)</f>
        <v>0</v>
      </c>
      <c r="J52" s="86">
        <f>SUM(J53:J54)</f>
        <v>0</v>
      </c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</row>
    <row r="53" spans="1:99" s="80" customFormat="1" ht="73.5" customHeight="1">
      <c r="A53" s="81">
        <v>3118841</v>
      </c>
      <c r="B53" s="82">
        <v>8841</v>
      </c>
      <c r="C53" s="83"/>
      <c r="D53" s="90" t="s">
        <v>98</v>
      </c>
      <c r="E53" s="50" t="s">
        <v>100</v>
      </c>
      <c r="F53" s="50" t="s">
        <v>101</v>
      </c>
      <c r="G53" s="86">
        <f>SUM(H53+I53)</f>
        <v>1000000</v>
      </c>
      <c r="H53" s="55">
        <v>0</v>
      </c>
      <c r="I53" s="86">
        <v>1000000</v>
      </c>
      <c r="J53" s="86">
        <v>0</v>
      </c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</row>
    <row r="54" spans="1:99" s="80" customFormat="1" ht="72.75" customHeight="1">
      <c r="A54" s="81">
        <v>3118842</v>
      </c>
      <c r="B54" s="82">
        <v>8842</v>
      </c>
      <c r="C54" s="83"/>
      <c r="D54" s="90" t="s">
        <v>99</v>
      </c>
      <c r="E54" s="50" t="s">
        <v>100</v>
      </c>
      <c r="F54" s="50" t="s">
        <v>101</v>
      </c>
      <c r="G54" s="86">
        <f>SUM(H54+I54)</f>
        <v>-1000000</v>
      </c>
      <c r="H54" s="55">
        <v>0</v>
      </c>
      <c r="I54" s="86">
        <v>-1000000</v>
      </c>
      <c r="J54" s="86">
        <v>0</v>
      </c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</row>
    <row r="55" spans="1:99" s="13" customFormat="1" ht="15.75">
      <c r="A55" s="31"/>
      <c r="B55" s="31"/>
      <c r="C55" s="56"/>
      <c r="D55" s="54" t="s">
        <v>1</v>
      </c>
      <c r="E55" s="67"/>
      <c r="F55" s="67"/>
      <c r="G55" s="40">
        <f>SUM(G53:G54)</f>
        <v>0</v>
      </c>
      <c r="H55" s="40">
        <f>SUM(H53:H54)</f>
        <v>0</v>
      </c>
      <c r="I55" s="40">
        <f>SUM(I53:I54)</f>
        <v>0</v>
      </c>
      <c r="J55" s="40">
        <f>SUM(J53:J54)</f>
        <v>0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s="18" customFormat="1" ht="27" customHeight="1">
      <c r="A56" s="44"/>
      <c r="B56" s="44"/>
      <c r="C56" s="44"/>
      <c r="D56" s="25" t="s">
        <v>2</v>
      </c>
      <c r="E56" s="44"/>
      <c r="F56" s="44"/>
      <c r="G56" s="40">
        <f>H56+I56</f>
        <v>98820906</v>
      </c>
      <c r="H56" s="40">
        <f>H13+H36+H51</f>
        <v>98623106</v>
      </c>
      <c r="I56" s="40">
        <f>I13+I36+I51</f>
        <v>197800</v>
      </c>
      <c r="J56" s="40">
        <f>J13+J36+J51</f>
        <v>0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</row>
    <row r="57" spans="4:10" ht="22.5" customHeight="1">
      <c r="D57" s="91"/>
      <c r="E57" s="2"/>
      <c r="F57" s="2"/>
      <c r="G57" s="2"/>
      <c r="H57" s="23"/>
      <c r="I57" s="23"/>
      <c r="J57" s="23"/>
    </row>
    <row r="58" spans="1:99" s="20" customFormat="1" ht="18.75">
      <c r="A58" s="22" t="s">
        <v>3</v>
      </c>
      <c r="B58" s="22"/>
      <c r="C58" s="22"/>
      <c r="D58" s="92"/>
      <c r="E58" s="16"/>
      <c r="F58" s="22"/>
      <c r="G58" s="22" t="s">
        <v>91</v>
      </c>
      <c r="H58" s="26"/>
      <c r="I58" s="26"/>
      <c r="J58" s="26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</row>
    <row r="59" spans="1:99" s="20" customFormat="1" ht="18.75">
      <c r="A59" s="22"/>
      <c r="B59" s="22"/>
      <c r="C59" s="22"/>
      <c r="D59" s="92"/>
      <c r="E59" s="16"/>
      <c r="F59" s="16"/>
      <c r="G59" s="16"/>
      <c r="H59" s="26"/>
      <c r="I59" s="26"/>
      <c r="J59" s="26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</row>
    <row r="60" spans="1:99" s="20" customFormat="1" ht="18.75">
      <c r="A60" s="16" t="s">
        <v>4</v>
      </c>
      <c r="B60" s="16"/>
      <c r="C60" s="16"/>
      <c r="D60" s="92"/>
      <c r="E60" s="16"/>
      <c r="F60" s="16"/>
      <c r="G60" s="16"/>
      <c r="H60" s="26"/>
      <c r="I60" s="26"/>
      <c r="J60" s="26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</row>
    <row r="61" spans="1:99" s="20" customFormat="1" ht="18.75">
      <c r="A61" s="16" t="s">
        <v>5</v>
      </c>
      <c r="B61" s="16"/>
      <c r="C61" s="16"/>
      <c r="D61" s="92"/>
      <c r="E61" s="16"/>
      <c r="F61" s="16"/>
      <c r="G61" s="16" t="s">
        <v>79</v>
      </c>
      <c r="H61" s="26"/>
      <c r="I61" s="26"/>
      <c r="J61" s="2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</row>
    <row r="62" spans="1:99" s="20" customFormat="1" ht="18.75">
      <c r="A62" s="16" t="s">
        <v>6</v>
      </c>
      <c r="B62" s="16"/>
      <c r="C62" s="16"/>
      <c r="D62" s="92"/>
      <c r="E62" s="16"/>
      <c r="F62" s="16"/>
      <c r="G62" s="16"/>
      <c r="H62" s="26"/>
      <c r="I62" s="26"/>
      <c r="J62" s="26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</row>
    <row r="63" spans="1:10" ht="12.75">
      <c r="A63" s="8"/>
      <c r="B63" s="8"/>
      <c r="C63" s="8"/>
      <c r="D63" s="93"/>
      <c r="E63" s="8"/>
      <c r="F63" s="8"/>
      <c r="G63" s="8"/>
      <c r="H63" s="27"/>
      <c r="I63" s="27"/>
      <c r="J63" s="27"/>
    </row>
    <row r="64" spans="8:10" ht="12.75">
      <c r="H64" s="28"/>
      <c r="I64" s="28"/>
      <c r="J64" s="28"/>
    </row>
    <row r="65" spans="8:10" ht="12.75">
      <c r="H65" s="28"/>
      <c r="I65" s="28"/>
      <c r="J65" s="28"/>
    </row>
    <row r="66" spans="8:10" ht="12.75">
      <c r="H66" s="28"/>
      <c r="I66" s="28"/>
      <c r="J66" s="28"/>
    </row>
    <row r="67" spans="8:10" ht="12.75">
      <c r="H67" s="28"/>
      <c r="I67" s="28"/>
      <c r="J67" s="28"/>
    </row>
    <row r="68" spans="8:10" ht="12.75">
      <c r="H68" s="28"/>
      <c r="I68" s="28"/>
      <c r="J68" s="28"/>
    </row>
    <row r="69" spans="8:10" ht="12.75">
      <c r="H69" s="28"/>
      <c r="I69" s="28"/>
      <c r="J69" s="28"/>
    </row>
    <row r="70" spans="8:10" ht="12.75">
      <c r="H70" s="28"/>
      <c r="I70" s="28"/>
      <c r="J70" s="28"/>
    </row>
    <row r="71" spans="8:10" ht="12.75">
      <c r="H71" s="28"/>
      <c r="I71" s="28"/>
      <c r="J71" s="28"/>
    </row>
    <row r="72" spans="8:10" ht="12.75">
      <c r="H72" s="28"/>
      <c r="I72" s="28"/>
      <c r="J72" s="28"/>
    </row>
    <row r="73" spans="8:10" ht="12.75">
      <c r="H73" s="28"/>
      <c r="I73" s="28"/>
      <c r="J73" s="28"/>
    </row>
    <row r="74" spans="8:10" ht="12.75">
      <c r="H74" s="28"/>
      <c r="I74" s="28"/>
      <c r="J74" s="28"/>
    </row>
    <row r="75" spans="8:10" ht="12.75">
      <c r="H75" s="28"/>
      <c r="I75" s="28"/>
      <c r="J75" s="28"/>
    </row>
    <row r="76" spans="8:10" ht="12.75">
      <c r="H76" s="28"/>
      <c r="I76" s="28"/>
      <c r="J76" s="28"/>
    </row>
  </sheetData>
  <sheetProtection/>
  <mergeCells count="14">
    <mergeCell ref="A9:B9"/>
    <mergeCell ref="H10:H11"/>
    <mergeCell ref="I10:J10"/>
    <mergeCell ref="B10:B11"/>
    <mergeCell ref="G4:I4"/>
    <mergeCell ref="A6:J6"/>
    <mergeCell ref="A7:J7"/>
    <mergeCell ref="E10:E11"/>
    <mergeCell ref="A10:A11"/>
    <mergeCell ref="D10:D11"/>
    <mergeCell ref="F10:F11"/>
    <mergeCell ref="G10:G11"/>
    <mergeCell ref="C10:C11"/>
    <mergeCell ref="A8:B8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2022-12-15T12:33:23Z</cp:lastPrinted>
  <dcterms:created xsi:type="dcterms:W3CDTF">2008-01-03T14:25:14Z</dcterms:created>
  <dcterms:modified xsi:type="dcterms:W3CDTF">2022-12-19T07:55:26Z</dcterms:modified>
  <cp:category/>
  <cp:version/>
  <cp:contentType/>
  <cp:contentStatus/>
</cp:coreProperties>
</file>